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ตม.บร\ITA\ใช้จริง\"/>
    </mc:Choice>
  </mc:AlternateContent>
  <xr:revisionPtr revIDLastSave="0" documentId="13_ncr:1_{D418E33A-B006-48E7-AB12-25B869F72DAC}" xr6:coauthVersionLast="36" xr6:coauthVersionMax="36" xr10:uidLastSave="{00000000-0000-0000-0000-000000000000}"/>
  <bookViews>
    <workbookView xWindow="0" yWindow="0" windowWidth="20490" windowHeight="6825" firstSheet="2" activeTab="4" xr2:uid="{00000000-000D-0000-FFFF-FFFF00000000}"/>
  </bookViews>
  <sheets>
    <sheet name="กิจกรรม ตรวจสอบ คัดกรอง" sheetId="1" r:id="rId1"/>
    <sheet name="ค่าเช่าบ้าน" sheetId="3" r:id="rId2"/>
    <sheet name="ค่าธรรมเนียม ปี 66 ขยายใช้ 67" sheetId="4" r:id="rId3"/>
    <sheet name="ค่าธรรมเนียม ปี 66 ครั้งที่ 3" sheetId="5" r:id="rId4"/>
    <sheet name="ค่าธรรมเนียม ปี 66 ครั้งที่ 4" sheetId="6" r:id="rId5"/>
  </sheets>
  <definedNames>
    <definedName name="_xlnm.Print_Area" localSheetId="0">'กิจกรรม ตรวจสอบ คัดกรอง'!$A$1:$J$15</definedName>
    <definedName name="_xlnm.Print_Area" localSheetId="1">ค่าเช่าบ้าน!$A$1:$J$9</definedName>
    <definedName name="_xlnm.Print_Area" localSheetId="2">'ค่าธรรมเนียม ปี 66 ขยายใช้ 67'!$A$1:$J$10</definedName>
    <definedName name="_xlnm.Print_Area" localSheetId="3">'ค่าธรรมเนียม ปี 66 ครั้งที่ 3'!$A$1:$J$15</definedName>
    <definedName name="_xlnm.Print_Area" localSheetId="4">'ค่าธรรมเนียม ปี 66 ครั้งที่ 4'!$A$1:$J$9</definedName>
  </definedNames>
  <calcPr calcId="191029"/>
</workbook>
</file>

<file path=xl/calcChain.xml><?xml version="1.0" encoding="utf-8"?>
<calcChain xmlns="http://schemas.openxmlformats.org/spreadsheetml/2006/main">
  <c r="G15" i="5" l="1"/>
  <c r="E15" i="5"/>
  <c r="G9" i="6"/>
  <c r="E9" i="6"/>
  <c r="G10" i="4"/>
  <c r="E10" i="4"/>
  <c r="I7" i="6"/>
  <c r="I13" i="5"/>
  <c r="I12" i="5"/>
  <c r="I11" i="5"/>
  <c r="I10" i="5"/>
  <c r="I9" i="5"/>
  <c r="I8" i="5"/>
  <c r="I7" i="5"/>
  <c r="I15" i="5" l="1"/>
  <c r="I9" i="6"/>
  <c r="G15" i="1" l="1"/>
  <c r="E15" i="1"/>
  <c r="I8" i="4" l="1"/>
  <c r="I7" i="4"/>
  <c r="G9" i="3"/>
  <c r="I9" i="3" s="1"/>
  <c r="I15" i="1"/>
  <c r="E9" i="3"/>
  <c r="I7" i="3"/>
  <c r="I13" i="1"/>
  <c r="I10" i="1"/>
  <c r="I11" i="1"/>
  <c r="I12" i="1"/>
  <c r="I9" i="1"/>
  <c r="I10" i="4" l="1"/>
</calcChain>
</file>

<file path=xl/sharedStrings.xml><?xml version="1.0" encoding="utf-8"?>
<sst xmlns="http://schemas.openxmlformats.org/spreadsheetml/2006/main" count="88" uniqueCount="34">
  <si>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</si>
  <si>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</si>
  <si>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</si>
  <si>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</si>
  <si>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</si>
  <si>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</si>
  <si>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</si>
  <si>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</si>
  <si>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ค่าเบี้ยเลี้ยง ที่พัก พาหนะ</t>
  </si>
  <si>
    <t>ค่าซ่อมแซมยานพาหนะ</t>
  </si>
  <si>
    <t>น้ำมันรถยนต์</t>
  </si>
  <si>
    <t>ค่าสาธารณูปโภค</t>
  </si>
  <si>
    <t>รายงานผลการใช้จ่ายงบประมาณ ตรวจคนเข้าเมืองจังหวัดบุรีรัมย์</t>
  </si>
  <si>
    <t>กิจกรรม:การตรวจสอบ คัดกรอง การปราบปรามคนต่างด้าวไม่พึงปรารถนา</t>
  </si>
  <si>
    <t>ค่าธรรมเนียมจัดเก็บขยะมูลฝอย</t>
  </si>
  <si>
    <t>ไม่มีปัญหา/อุปสรรค แต่อย่างใด</t>
  </si>
  <si>
    <t>งบดำเนินงาน (ค่าเช่าบ้าน)</t>
  </si>
  <si>
    <t>ค่าจ้างทำความสะอาด</t>
  </si>
  <si>
    <t>ค่าเช่าเครื่องถ่ายเอกสาร</t>
  </si>
  <si>
    <t>ค่าจ้างเหมาบำรุงรักษาเครื่องปรับอากาศ</t>
  </si>
  <si>
    <t>ประจำปีงบประมาณ พ.ศ. 2567 ไตรมาสที่ 1- 2 (เดือน ตุลาคม 2566 - มีนาคม 2567)</t>
  </si>
  <si>
    <t xml:space="preserve"> - ผลการเบิกจ่ายรวม ร้อยละ 99.66
เป็นไปตามเป้าหมาย</t>
  </si>
  <si>
    <t xml:space="preserve"> - ผลการเบิกจ่ายรวม ร้อยละ 100
</t>
  </si>
  <si>
    <t xml:space="preserve"> - ผลการเบิกจ่ายรวม ร้อยละ 100</t>
  </si>
  <si>
    <t>โครงการ การรักษาความสงบเรียบร้อยและความมั่นคงภายในประเทศ</t>
  </si>
  <si>
    <t xml:space="preserve">โครงการ : เงินค่าธรรมเนียมตรวจคนเข้าเมืองเพื่อเสริมเงินงบประมาณรายจ่ายประจำปี พ.ศ. 2566 ขยายออกไปจนถึง 30 ก.ย. 67 ครั้งที่ 3 (ได้รับจัดสรรเมื่อ 1 ก.พ. 67) </t>
  </si>
  <si>
    <t>โครงการ:เงินค่าธรรมเนียมตรวจคนเข้าเมืองเพื่อเสริมเงินงบประมาณรายจ่ายประจำปี พ.ศ. 2566 ขยายออกไปจนถึง 30 ก.ย. 67 ครั้งที่ 4 (ได้รับจัดสรร เมื่อ 22 ก.พ. 67)</t>
  </si>
  <si>
    <t>โครงการ : เงินค่าธรรมเนียมตรวจคนเข้าเมืองเพื่อเสริมเงินงบประมาณรายจ่ายประจำปี พ.ศ. 2566 ขยายใช้ 2567 
(กรมบัญชีกลาง มีหนังสือ ที่ กค 402.3/43725 ลง 27 พ.ย.66 อนุมัติขยายระยะเวลาเบิกจ่ายเงินค่าธรรมเนียม เมื่อ 27 พ.ย.67)</t>
  </si>
  <si>
    <t>แผนงาน : บุคลากรภาครัฐ
 - งบดำเนินงาน รายการค่าเช่าบ้าน 
(งบประมาณรายจ่ายประจำปี พ.ศ.2566 ไปพลางก่อน จำนวน 8 เดือน ครั้งที่ 1 ได้รับจัดสรรเมื่อ 22 พ.ย.66)</t>
  </si>
  <si>
    <t>(งบประมาณรายจ่ายประจำปีงบประมาณ พ.ศ.2566 ไปพลางก่อน ครั้งที่ 1/2567 ไตรมาสที่ 1 - 2 และไตรมาสที่ 3 เฉพาะ เดือน เม.ย. - พ.ค.67 ได้รับจัดสรรเมื่อ 9 พ.ย. 66)</t>
  </si>
  <si>
    <t>ข้อมูล ณ วันที่ 31 มีนาคม พ.ศ. 2567</t>
  </si>
  <si>
    <t xml:space="preserve"> - ผลการเบิกจ่ายรวม ร้อยละ 46.95
ไม่เป็นไปตามเป้าหมาย</t>
  </si>
  <si>
    <t xml:space="preserve"> - ผลการเบิกจ่ายยังไม่เป็นไปตามเป้าหมาย เนื่องจากข้าราชการผู้มีสิทธิเบิก
ได้รับคำสั่งแต่งตั้งไปดำรงตำแหน่งใหม่และผู้มีสิทธิเบิกหลายรายได้สิ้นสุดสัญญาค่าเช่าบ้านและยังไม่นำส่งเอกสารเพื่อขออนุมัติสิทธิเบิกค่าเช่าบ้าน
 (แบบ 6005) ส่งผลให้การเบิกเงินล่าช้า
 - แนวทางแก้ไข เร่งรัดให้ต่อสัญญาค่าเช่าบ้าน เพื่อจักได้เบิกจ่ายเงินได้ตรงตาม
เป้าหมายต่อไป</t>
  </si>
  <si>
    <t xml:space="preserve"> - ผลการเบิกจ่ายรวม 
ร้อยละ 56.71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</si>
</sst>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sz val="11"/>
      <color theme="0"/>
      <name val="Tahoma"/>
      <family val="2"/>
      <charset val="22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8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2" fillId="0" borderId="9" xfId="0" applyFont="1" applyBorder="1" applyAlignment="1"/>
    <xf numFmtId="0" fontId="1" fillId="0" borderId="1" xfId="0" applyFont="1" applyBorder="1" applyAlignment="1"/>
    <xf numFmtId="0" fontId="9" fillId="0" borderId="1" xfId="0" applyFont="1" applyBorder="1" applyAlignment="1">
      <alignment horizontal="center"/>
    </xf>
    <xf numFmtId="0" fontId="5" fillId="0" borderId="1" xfId="0" applyFont="1" applyBorder="1"/>
    <xf numFmtId="0" fontId="9" fillId="0" borderId="1" xfId="0" applyFont="1" applyBorder="1"/>
    <xf numFmtId="0" fontId="9" fillId="0" borderId="8" xfId="0" applyFont="1" applyBorder="1" applyAlignment="1"/>
    <xf numFmtId="4" fontId="9" fillId="0" borderId="1" xfId="0" applyNumberFormat="1" applyFont="1" applyBorder="1" applyAlignment="1"/>
    <xf numFmtId="0" fontId="6" fillId="2" borderId="1" xfId="0" applyFont="1" applyFill="1" applyBorder="1"/>
    <xf numFmtId="0" fontId="7" fillId="2" borderId="1" xfId="0" applyFont="1" applyFill="1" applyBorder="1"/>
    <xf numFmtId="4" fontId="6" fillId="2" borderId="1" xfId="0" applyNumberFormat="1" applyFont="1" applyFill="1" applyBorder="1"/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8" fillId="0" borderId="9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4" fontId="9" fillId="0" borderId="9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4" fontId="6" fillId="2" borderId="9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="120" zoomScaleNormal="120" workbookViewId="0">
      <selection activeCell="E6" sqref="E6:F6"/>
    </sheetView>
  </sheetViews>
  <sheetFormatPr defaultRowHeight="14.25" x14ac:dyDescent="0.2"/>
  <cols>
    <col min="1" max="1" width="5.875" customWidth="1"/>
    <col min="2" max="2" width="22.625" customWidth="1"/>
    <col min="3" max="3" width="12.375" customWidth="1"/>
    <col min="4" max="4" width="12.625" customWidth="1"/>
    <col min="5" max="5" width="9.625" customWidth="1"/>
    <col min="6" max="6" width="6.125" customWidth="1"/>
    <col min="7" max="7" width="9.625" customWidth="1"/>
    <col min="8" max="8" width="5.625" customWidth="1"/>
    <col min="9" max="9" width="12.25" customWidth="1"/>
    <col min="10" max="10" width="21.875" customWidth="1"/>
  </cols>
  <sheetData>
    <row r="1" spans="1:10" ht="27" customHeight="1" x14ac:dyDescent="0.2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.75" customHeight="1" x14ac:dyDescent="0.2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5.5" customHeight="1" x14ac:dyDescent="0.2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20.25" customHeight="1" x14ac:dyDescent="0.2">
      <c r="A4" s="37" t="s">
        <v>0</v>
      </c>
      <c r="B4" s="37" t="s">
        <v>7</v>
      </c>
      <c r="C4" s="39" t="s">
        <v>2</v>
      </c>
      <c r="D4" s="40"/>
      <c r="E4" s="39" t="s">
        <v>3</v>
      </c>
      <c r="F4" s="40"/>
      <c r="G4" s="39" t="s">
        <v>4</v>
      </c>
      <c r="H4" s="40"/>
      <c r="I4" s="36" t="s">
        <v>5</v>
      </c>
      <c r="J4" s="34" t="s">
        <v>6</v>
      </c>
    </row>
    <row r="5" spans="1:10" ht="24" customHeight="1" x14ac:dyDescent="0.2">
      <c r="A5" s="38"/>
      <c r="B5" s="38"/>
      <c r="C5" s="41"/>
      <c r="D5" s="42"/>
      <c r="E5" s="41"/>
      <c r="F5" s="42"/>
      <c r="G5" s="41"/>
      <c r="H5" s="42"/>
      <c r="I5" s="36"/>
      <c r="J5" s="35"/>
    </row>
    <row r="6" spans="1:10" ht="24" x14ac:dyDescent="0.55000000000000004">
      <c r="A6" s="5"/>
      <c r="B6" s="11" t="s">
        <v>24</v>
      </c>
      <c r="C6" s="12"/>
      <c r="D6" s="3"/>
      <c r="E6" s="31"/>
      <c r="F6" s="31"/>
      <c r="G6" s="31"/>
      <c r="H6" s="31"/>
      <c r="I6" s="4"/>
      <c r="J6" s="3"/>
    </row>
    <row r="7" spans="1:10" ht="21" customHeight="1" x14ac:dyDescent="0.55000000000000004">
      <c r="A7" s="5"/>
      <c r="B7" s="11" t="s">
        <v>13</v>
      </c>
      <c r="C7" s="13"/>
      <c r="D7" s="13"/>
      <c r="E7" s="31"/>
      <c r="F7" s="31"/>
      <c r="G7" s="31"/>
      <c r="H7" s="31"/>
      <c r="I7" s="4"/>
      <c r="J7" s="3"/>
    </row>
    <row r="8" spans="1:10" ht="24" x14ac:dyDescent="0.55000000000000004">
      <c r="A8" s="9"/>
      <c r="B8" s="26" t="s">
        <v>29</v>
      </c>
      <c r="C8" s="27"/>
      <c r="D8" s="27"/>
      <c r="E8" s="27"/>
      <c r="F8" s="27"/>
      <c r="G8" s="27"/>
      <c r="H8" s="27"/>
      <c r="I8" s="27"/>
      <c r="J8" s="28"/>
    </row>
    <row r="9" spans="1:10" ht="21.75" x14ac:dyDescent="0.5">
      <c r="A9" s="14">
        <v>1</v>
      </c>
      <c r="B9" s="15" t="s">
        <v>8</v>
      </c>
      <c r="C9" s="43" t="s">
        <v>21</v>
      </c>
      <c r="D9" s="44"/>
      <c r="E9" s="29">
        <v>286.83999999999997</v>
      </c>
      <c r="F9" s="30"/>
      <c r="G9" s="52">
        <v>0</v>
      </c>
      <c r="H9" s="52"/>
      <c r="I9" s="18">
        <f>G9*100/E9</f>
        <v>0</v>
      </c>
      <c r="J9" s="49" t="s">
        <v>15</v>
      </c>
    </row>
    <row r="10" spans="1:10" ht="21.75" x14ac:dyDescent="0.5">
      <c r="A10" s="14">
        <v>2</v>
      </c>
      <c r="B10" s="16" t="s">
        <v>10</v>
      </c>
      <c r="C10" s="45"/>
      <c r="D10" s="46"/>
      <c r="E10" s="29">
        <v>62556</v>
      </c>
      <c r="F10" s="30"/>
      <c r="G10" s="29">
        <v>62556</v>
      </c>
      <c r="H10" s="30"/>
      <c r="I10" s="18">
        <f t="shared" ref="I10:I13" si="0">G10*100/E10</f>
        <v>100</v>
      </c>
      <c r="J10" s="50"/>
    </row>
    <row r="11" spans="1:10" ht="21.75" x14ac:dyDescent="0.5">
      <c r="A11" s="14">
        <v>3</v>
      </c>
      <c r="B11" s="16" t="s">
        <v>9</v>
      </c>
      <c r="C11" s="45"/>
      <c r="D11" s="46"/>
      <c r="E11" s="29">
        <v>2950</v>
      </c>
      <c r="F11" s="30"/>
      <c r="G11" s="29">
        <v>2950</v>
      </c>
      <c r="H11" s="30"/>
      <c r="I11" s="18">
        <f t="shared" si="0"/>
        <v>100</v>
      </c>
      <c r="J11" s="50"/>
    </row>
    <row r="12" spans="1:10" ht="21.75" x14ac:dyDescent="0.5">
      <c r="A12" s="14">
        <v>4</v>
      </c>
      <c r="B12" s="16" t="s">
        <v>14</v>
      </c>
      <c r="C12" s="45"/>
      <c r="D12" s="46"/>
      <c r="E12" s="29">
        <v>900</v>
      </c>
      <c r="F12" s="30"/>
      <c r="G12" s="29">
        <v>900</v>
      </c>
      <c r="H12" s="30"/>
      <c r="I12" s="18">
        <f t="shared" si="0"/>
        <v>100</v>
      </c>
      <c r="J12" s="50"/>
    </row>
    <row r="13" spans="1:10" ht="21.75" x14ac:dyDescent="0.5">
      <c r="A13" s="14">
        <v>5</v>
      </c>
      <c r="B13" s="16" t="s">
        <v>11</v>
      </c>
      <c r="C13" s="47"/>
      <c r="D13" s="48"/>
      <c r="E13" s="29">
        <v>17807.16</v>
      </c>
      <c r="F13" s="30"/>
      <c r="G13" s="29">
        <v>17807.16</v>
      </c>
      <c r="H13" s="30"/>
      <c r="I13" s="18">
        <f t="shared" si="0"/>
        <v>100</v>
      </c>
      <c r="J13" s="51"/>
    </row>
    <row r="14" spans="1:10" ht="24" x14ac:dyDescent="0.55000000000000004">
      <c r="A14" s="6"/>
      <c r="B14" s="1"/>
      <c r="C14" s="55"/>
      <c r="D14" s="56"/>
      <c r="E14" s="55"/>
      <c r="F14" s="56"/>
      <c r="G14" s="55"/>
      <c r="H14" s="56"/>
      <c r="I14" s="2"/>
      <c r="J14" s="2"/>
    </row>
    <row r="15" spans="1:10" ht="24" x14ac:dyDescent="0.55000000000000004">
      <c r="A15" s="8" t="s">
        <v>1</v>
      </c>
      <c r="B15" s="19"/>
      <c r="C15" s="57"/>
      <c r="D15" s="54"/>
      <c r="E15" s="53">
        <f>SUM(E9:F13)</f>
        <v>84500</v>
      </c>
      <c r="F15" s="54"/>
      <c r="G15" s="53">
        <f>SUM(G9:H13)</f>
        <v>84213.16</v>
      </c>
      <c r="H15" s="54"/>
      <c r="I15" s="21">
        <f>G15*100/E15</f>
        <v>99.660544378698219</v>
      </c>
      <c r="J15" s="20"/>
    </row>
    <row r="17" ht="14.25" customHeight="1" x14ac:dyDescent="0.2"/>
    <row r="18" ht="14.25" customHeight="1" x14ac:dyDescent="0.2"/>
    <row r="19" ht="14.25" customHeight="1" x14ac:dyDescent="0.2"/>
  </sheetData>
  <mergeCells count="33">
    <mergeCell ref="G13:H13"/>
    <mergeCell ref="G15:H15"/>
    <mergeCell ref="C14:D14"/>
    <mergeCell ref="G14:H14"/>
    <mergeCell ref="C15:D15"/>
    <mergeCell ref="E13:F13"/>
    <mergeCell ref="E15:F15"/>
    <mergeCell ref="E14:F14"/>
    <mergeCell ref="E7:F7"/>
    <mergeCell ref="E9:F9"/>
    <mergeCell ref="G10:H10"/>
    <mergeCell ref="G11:H11"/>
    <mergeCell ref="G12:H12"/>
    <mergeCell ref="E12:F12"/>
    <mergeCell ref="G7:H7"/>
    <mergeCell ref="G9:H9"/>
    <mergeCell ref="E10:F10"/>
    <mergeCell ref="B8:J8"/>
    <mergeCell ref="E11:F11"/>
    <mergeCell ref="E6:F6"/>
    <mergeCell ref="A1:J1"/>
    <mergeCell ref="A2:J2"/>
    <mergeCell ref="A3:J3"/>
    <mergeCell ref="J4:J5"/>
    <mergeCell ref="I4:I5"/>
    <mergeCell ref="A4:A5"/>
    <mergeCell ref="B4:B5"/>
    <mergeCell ref="G4:H5"/>
    <mergeCell ref="G6:H6"/>
    <mergeCell ref="E4:F5"/>
    <mergeCell ref="C4:D5"/>
    <mergeCell ref="C9:D13"/>
    <mergeCell ref="J9:J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7A8D4-EC75-4EEB-B3E1-6B59D61E9F6A}">
  <dimension ref="A1:J13"/>
  <sheetViews>
    <sheetView zoomScale="80" zoomScaleNormal="80" workbookViewId="0">
      <selection activeCell="J15" sqref="J15"/>
    </sheetView>
  </sheetViews>
  <sheetFormatPr defaultRowHeight="14.25" x14ac:dyDescent="0.2"/>
  <cols>
    <col min="1" max="1" width="5.875" customWidth="1"/>
    <col min="2" max="2" width="17.75" customWidth="1"/>
    <col min="3" max="3" width="12.375" customWidth="1"/>
    <col min="4" max="4" width="10.5" customWidth="1"/>
    <col min="5" max="5" width="9.625" customWidth="1"/>
    <col min="6" max="6" width="6.125" customWidth="1"/>
    <col min="7" max="7" width="9.625" customWidth="1"/>
    <col min="8" max="8" width="5.625" customWidth="1"/>
    <col min="9" max="9" width="12.25" customWidth="1"/>
    <col min="10" max="10" width="26.625" customWidth="1"/>
  </cols>
  <sheetData>
    <row r="1" spans="1:10" ht="27" customHeight="1" x14ac:dyDescent="0.2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.75" customHeight="1" x14ac:dyDescent="0.2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5.5" customHeight="1" x14ac:dyDescent="0.2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20.25" customHeight="1" x14ac:dyDescent="0.2">
      <c r="A4" s="37" t="s">
        <v>0</v>
      </c>
      <c r="B4" s="37" t="s">
        <v>7</v>
      </c>
      <c r="C4" s="39" t="s">
        <v>2</v>
      </c>
      <c r="D4" s="40"/>
      <c r="E4" s="39" t="s">
        <v>3</v>
      </c>
      <c r="F4" s="40"/>
      <c r="G4" s="39" t="s">
        <v>4</v>
      </c>
      <c r="H4" s="40"/>
      <c r="I4" s="36" t="s">
        <v>5</v>
      </c>
      <c r="J4" s="34" t="s">
        <v>6</v>
      </c>
    </row>
    <row r="5" spans="1:10" ht="24" customHeight="1" x14ac:dyDescent="0.2">
      <c r="A5" s="38"/>
      <c r="B5" s="38"/>
      <c r="C5" s="41"/>
      <c r="D5" s="42"/>
      <c r="E5" s="41"/>
      <c r="F5" s="42"/>
      <c r="G5" s="41"/>
      <c r="H5" s="42"/>
      <c r="I5" s="36"/>
      <c r="J5" s="35"/>
    </row>
    <row r="6" spans="1:10" ht="67.5" customHeight="1" x14ac:dyDescent="0.55000000000000004">
      <c r="A6" s="7"/>
      <c r="B6" s="26" t="s">
        <v>28</v>
      </c>
      <c r="C6" s="27"/>
      <c r="D6" s="27"/>
      <c r="E6" s="27"/>
      <c r="F6" s="27"/>
      <c r="G6" s="27"/>
      <c r="H6" s="27"/>
      <c r="I6" s="28"/>
      <c r="J6" s="3"/>
    </row>
    <row r="7" spans="1:10" ht="228.75" customHeight="1" x14ac:dyDescent="0.2">
      <c r="A7" s="22">
        <v>1</v>
      </c>
      <c r="B7" s="23" t="s">
        <v>16</v>
      </c>
      <c r="C7" s="58" t="s">
        <v>31</v>
      </c>
      <c r="D7" s="59"/>
      <c r="E7" s="60">
        <v>328000</v>
      </c>
      <c r="F7" s="61"/>
      <c r="G7" s="62">
        <v>154000</v>
      </c>
      <c r="H7" s="62"/>
      <c r="I7" s="24">
        <f>G7*100/E7</f>
        <v>46.951219512195124</v>
      </c>
      <c r="J7" s="69" t="s">
        <v>32</v>
      </c>
    </row>
    <row r="8" spans="1:10" ht="24" x14ac:dyDescent="0.55000000000000004">
      <c r="A8" s="7"/>
      <c r="B8" s="1"/>
      <c r="C8" s="55"/>
      <c r="D8" s="56"/>
      <c r="E8" s="55"/>
      <c r="F8" s="56"/>
      <c r="G8" s="55"/>
      <c r="H8" s="56"/>
      <c r="I8" s="2"/>
      <c r="J8" s="2"/>
    </row>
    <row r="9" spans="1:10" ht="24" x14ac:dyDescent="0.55000000000000004">
      <c r="A9" s="8" t="s">
        <v>1</v>
      </c>
      <c r="B9" s="19"/>
      <c r="C9" s="57"/>
      <c r="D9" s="54"/>
      <c r="E9" s="53">
        <f>SUM(E6+E7)</f>
        <v>328000</v>
      </c>
      <c r="F9" s="54"/>
      <c r="G9" s="53">
        <f>G6+G7</f>
        <v>154000</v>
      </c>
      <c r="H9" s="54"/>
      <c r="I9" s="21">
        <f>G9*100/E9</f>
        <v>46.951219512195124</v>
      </c>
      <c r="J9" s="20"/>
    </row>
    <row r="11" spans="1:10" ht="14.25" customHeight="1" x14ac:dyDescent="0.2"/>
    <row r="12" spans="1:10" ht="14.25" customHeight="1" x14ac:dyDescent="0.2"/>
    <row r="13" spans="1:10" ht="14.25" customHeight="1" x14ac:dyDescent="0.2"/>
  </sheetData>
  <mergeCells count="20">
    <mergeCell ref="C7:D7"/>
    <mergeCell ref="E7:F7"/>
    <mergeCell ref="G7:H7"/>
    <mergeCell ref="B6:I6"/>
    <mergeCell ref="C9:D9"/>
    <mergeCell ref="E9:F9"/>
    <mergeCell ref="G9:H9"/>
    <mergeCell ref="C8:D8"/>
    <mergeCell ref="E8:F8"/>
    <mergeCell ref="G8:H8"/>
    <mergeCell ref="A1:J1"/>
    <mergeCell ref="A2:J2"/>
    <mergeCell ref="A3:J3"/>
    <mergeCell ref="A4:A5"/>
    <mergeCell ref="B4:B5"/>
    <mergeCell ref="C4:D5"/>
    <mergeCell ref="E4:F5"/>
    <mergeCell ref="G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EC99C-CFFC-4759-954B-956921746FD1}">
  <dimension ref="A1:J14"/>
  <sheetViews>
    <sheetView zoomScale="120" zoomScaleNormal="120" workbookViewId="0">
      <selection activeCell="C7" sqref="C7:D8"/>
    </sheetView>
  </sheetViews>
  <sheetFormatPr defaultRowHeight="14.25" x14ac:dyDescent="0.2"/>
  <cols>
    <col min="1" max="1" width="5.875" customWidth="1"/>
    <col min="2" max="2" width="19.5" customWidth="1"/>
    <col min="3" max="3" width="12.375" customWidth="1"/>
    <col min="4" max="4" width="10.125" customWidth="1"/>
    <col min="5" max="5" width="9.625" customWidth="1"/>
    <col min="6" max="6" width="6.125" customWidth="1"/>
    <col min="7" max="7" width="9.625" customWidth="1"/>
    <col min="8" max="8" width="5.625" customWidth="1"/>
    <col min="9" max="9" width="12.25" customWidth="1"/>
    <col min="10" max="10" width="21.875" customWidth="1"/>
  </cols>
  <sheetData>
    <row r="1" spans="1:10" ht="27" customHeight="1" x14ac:dyDescent="0.2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.75" customHeight="1" x14ac:dyDescent="0.2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5.5" customHeight="1" x14ac:dyDescent="0.2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20.25" customHeight="1" x14ac:dyDescent="0.2">
      <c r="A4" s="37" t="s">
        <v>0</v>
      </c>
      <c r="B4" s="37" t="s">
        <v>7</v>
      </c>
      <c r="C4" s="39" t="s">
        <v>2</v>
      </c>
      <c r="D4" s="40"/>
      <c r="E4" s="39" t="s">
        <v>3</v>
      </c>
      <c r="F4" s="40"/>
      <c r="G4" s="39" t="s">
        <v>4</v>
      </c>
      <c r="H4" s="40"/>
      <c r="I4" s="36" t="s">
        <v>5</v>
      </c>
      <c r="J4" s="34" t="s">
        <v>6</v>
      </c>
    </row>
    <row r="5" spans="1:10" ht="24" customHeight="1" x14ac:dyDescent="0.2">
      <c r="A5" s="38"/>
      <c r="B5" s="38"/>
      <c r="C5" s="41"/>
      <c r="D5" s="42"/>
      <c r="E5" s="41"/>
      <c r="F5" s="42"/>
      <c r="G5" s="41"/>
      <c r="H5" s="42"/>
      <c r="I5" s="36"/>
      <c r="J5" s="35"/>
    </row>
    <row r="6" spans="1:10" ht="47.25" customHeight="1" x14ac:dyDescent="0.55000000000000004">
      <c r="A6" s="7"/>
      <c r="B6" s="26" t="s">
        <v>27</v>
      </c>
      <c r="C6" s="27"/>
      <c r="D6" s="27"/>
      <c r="E6" s="27"/>
      <c r="F6" s="27"/>
      <c r="G6" s="27"/>
      <c r="H6" s="27"/>
      <c r="I6" s="28"/>
      <c r="J6" s="3"/>
    </row>
    <row r="7" spans="1:10" ht="31.5" customHeight="1" x14ac:dyDescent="0.5">
      <c r="A7" s="14">
        <v>1</v>
      </c>
      <c r="B7" s="15" t="s">
        <v>8</v>
      </c>
      <c r="C7" s="63" t="s">
        <v>22</v>
      </c>
      <c r="D7" s="64"/>
      <c r="E7" s="29">
        <v>5056</v>
      </c>
      <c r="F7" s="30"/>
      <c r="G7" s="52">
        <v>5056</v>
      </c>
      <c r="H7" s="52"/>
      <c r="I7" s="18">
        <f>G7*100/E7</f>
        <v>100</v>
      </c>
      <c r="J7" s="49" t="s">
        <v>15</v>
      </c>
    </row>
    <row r="8" spans="1:10" ht="30.75" customHeight="1" x14ac:dyDescent="0.5">
      <c r="A8" s="14">
        <v>2</v>
      </c>
      <c r="B8" s="16" t="s">
        <v>11</v>
      </c>
      <c r="C8" s="65"/>
      <c r="D8" s="66"/>
      <c r="E8" s="29">
        <v>59310.3</v>
      </c>
      <c r="F8" s="30"/>
      <c r="G8" s="29">
        <v>59310.3</v>
      </c>
      <c r="H8" s="30"/>
      <c r="I8" s="18">
        <f>G8*100/E8</f>
        <v>100</v>
      </c>
      <c r="J8" s="51"/>
    </row>
    <row r="9" spans="1:10" ht="24" x14ac:dyDescent="0.55000000000000004">
      <c r="A9" s="7"/>
      <c r="B9" s="1"/>
      <c r="C9" s="55"/>
      <c r="D9" s="56"/>
      <c r="E9" s="55"/>
      <c r="F9" s="56"/>
      <c r="G9" s="55"/>
      <c r="H9" s="56"/>
      <c r="I9" s="2"/>
      <c r="J9" s="2"/>
    </row>
    <row r="10" spans="1:10" ht="24" x14ac:dyDescent="0.55000000000000004">
      <c r="A10" s="8" t="s">
        <v>1</v>
      </c>
      <c r="B10" s="19"/>
      <c r="C10" s="57"/>
      <c r="D10" s="54"/>
      <c r="E10" s="53">
        <f>SUM(E7:F8)</f>
        <v>64366.3</v>
      </c>
      <c r="F10" s="54"/>
      <c r="G10" s="53">
        <f>SUM(G7:H8)</f>
        <v>64366.3</v>
      </c>
      <c r="H10" s="54"/>
      <c r="I10" s="21">
        <f>G10*100/E10</f>
        <v>100</v>
      </c>
      <c r="J10" s="20"/>
    </row>
    <row r="11" spans="1:10" ht="14.25" customHeight="1" x14ac:dyDescent="0.2"/>
    <row r="12" spans="1:10" ht="14.25" customHeight="1" x14ac:dyDescent="0.2"/>
    <row r="13" spans="1:10" ht="14.25" customHeight="1" x14ac:dyDescent="0.2"/>
    <row r="14" spans="1:10" ht="14.25" customHeight="1" x14ac:dyDescent="0.2"/>
  </sheetData>
  <mergeCells count="23">
    <mergeCell ref="G8:H8"/>
    <mergeCell ref="C9:D9"/>
    <mergeCell ref="E9:F9"/>
    <mergeCell ref="G9:H9"/>
    <mergeCell ref="C10:D10"/>
    <mergeCell ref="G10:H10"/>
    <mergeCell ref="E10:F10"/>
    <mergeCell ref="J7:J8"/>
    <mergeCell ref="C7:D8"/>
    <mergeCell ref="B6:I6"/>
    <mergeCell ref="A1:J1"/>
    <mergeCell ref="A2:J2"/>
    <mergeCell ref="A3:J3"/>
    <mergeCell ref="A4:A5"/>
    <mergeCell ref="B4:B5"/>
    <mergeCell ref="C4:D5"/>
    <mergeCell ref="E4:F5"/>
    <mergeCell ref="G4:H5"/>
    <mergeCell ref="I4:I5"/>
    <mergeCell ref="J4:J5"/>
    <mergeCell ref="E7:F7"/>
    <mergeCell ref="G7:H7"/>
    <mergeCell ref="E8:F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EB48-B633-45F9-A901-7CFFC3A9AC72}">
  <dimension ref="A1:J19"/>
  <sheetViews>
    <sheetView zoomScale="120" zoomScaleNormal="120" workbookViewId="0">
      <selection activeCell="B16" sqref="B16"/>
    </sheetView>
  </sheetViews>
  <sheetFormatPr defaultRowHeight="14.25" x14ac:dyDescent="0.2"/>
  <cols>
    <col min="1" max="1" width="5.875" customWidth="1"/>
    <col min="2" max="2" width="25.75" customWidth="1"/>
    <col min="3" max="3" width="12.375" customWidth="1"/>
    <col min="4" max="4" width="9.25" customWidth="1"/>
    <col min="5" max="5" width="9.625" customWidth="1"/>
    <col min="6" max="6" width="6.125" customWidth="1"/>
    <col min="7" max="7" width="9.625" customWidth="1"/>
    <col min="8" max="8" width="5.625" customWidth="1"/>
    <col min="9" max="9" width="12.25" customWidth="1"/>
    <col min="10" max="10" width="21.875" customWidth="1"/>
  </cols>
  <sheetData>
    <row r="1" spans="1:10" ht="27" customHeight="1" x14ac:dyDescent="0.2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.75" customHeight="1" x14ac:dyDescent="0.2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5.5" customHeight="1" x14ac:dyDescent="0.2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20.25" customHeight="1" x14ac:dyDescent="0.2">
      <c r="A4" s="37" t="s">
        <v>0</v>
      </c>
      <c r="B4" s="37" t="s">
        <v>7</v>
      </c>
      <c r="C4" s="39" t="s">
        <v>2</v>
      </c>
      <c r="D4" s="40"/>
      <c r="E4" s="39" t="s">
        <v>3</v>
      </c>
      <c r="F4" s="40"/>
      <c r="G4" s="39" t="s">
        <v>4</v>
      </c>
      <c r="H4" s="40"/>
      <c r="I4" s="36" t="s">
        <v>5</v>
      </c>
      <c r="J4" s="34" t="s">
        <v>6</v>
      </c>
    </row>
    <row r="5" spans="1:10" ht="24" customHeight="1" x14ac:dyDescent="0.2">
      <c r="A5" s="38"/>
      <c r="B5" s="38"/>
      <c r="C5" s="41"/>
      <c r="D5" s="42"/>
      <c r="E5" s="41"/>
      <c r="F5" s="42"/>
      <c r="G5" s="41"/>
      <c r="H5" s="42"/>
      <c r="I5" s="36"/>
      <c r="J5" s="35"/>
    </row>
    <row r="6" spans="1:10" ht="24" x14ac:dyDescent="0.55000000000000004">
      <c r="A6" s="9"/>
      <c r="B6" s="11" t="s">
        <v>25</v>
      </c>
      <c r="C6" s="12"/>
      <c r="D6" s="3"/>
      <c r="E6" s="4"/>
      <c r="F6" s="4"/>
      <c r="G6" s="4"/>
      <c r="H6" s="4"/>
      <c r="I6" s="4"/>
      <c r="J6" s="3"/>
    </row>
    <row r="7" spans="1:10" ht="21.75" x14ac:dyDescent="0.5">
      <c r="A7" s="14">
        <v>1</v>
      </c>
      <c r="B7" s="15" t="s">
        <v>8</v>
      </c>
      <c r="C7" s="43" t="s">
        <v>33</v>
      </c>
      <c r="D7" s="44"/>
      <c r="E7" s="29">
        <v>34802.199999999997</v>
      </c>
      <c r="F7" s="30"/>
      <c r="G7" s="52">
        <v>34802.199999999997</v>
      </c>
      <c r="H7" s="52"/>
      <c r="I7" s="18">
        <f>G7*100/E7</f>
        <v>100</v>
      </c>
      <c r="J7" s="49" t="s">
        <v>15</v>
      </c>
    </row>
    <row r="8" spans="1:10" ht="21.75" x14ac:dyDescent="0.5">
      <c r="A8" s="14">
        <v>2</v>
      </c>
      <c r="B8" s="16" t="s">
        <v>10</v>
      </c>
      <c r="C8" s="45"/>
      <c r="D8" s="46"/>
      <c r="E8" s="29">
        <v>65244</v>
      </c>
      <c r="F8" s="30"/>
      <c r="G8" s="29">
        <v>43244</v>
      </c>
      <c r="H8" s="30"/>
      <c r="I8" s="18">
        <f t="shared" ref="I8:I12" si="0">G8*100/E8</f>
        <v>66.280424253571212</v>
      </c>
      <c r="J8" s="50"/>
    </row>
    <row r="9" spans="1:10" ht="21.75" x14ac:dyDescent="0.5">
      <c r="A9" s="14">
        <v>4</v>
      </c>
      <c r="B9" s="16" t="s">
        <v>14</v>
      </c>
      <c r="C9" s="45"/>
      <c r="D9" s="46"/>
      <c r="E9" s="29">
        <v>900</v>
      </c>
      <c r="F9" s="30"/>
      <c r="G9" s="29">
        <v>600</v>
      </c>
      <c r="H9" s="30"/>
      <c r="I9" s="18">
        <f t="shared" si="0"/>
        <v>66.666666666666671</v>
      </c>
      <c r="J9" s="50"/>
    </row>
    <row r="10" spans="1:10" ht="21.75" x14ac:dyDescent="0.5">
      <c r="A10" s="14">
        <v>5</v>
      </c>
      <c r="B10" s="16" t="s">
        <v>17</v>
      </c>
      <c r="C10" s="45"/>
      <c r="D10" s="46"/>
      <c r="E10" s="29">
        <v>240000</v>
      </c>
      <c r="F10" s="30"/>
      <c r="G10" s="29">
        <v>100000</v>
      </c>
      <c r="H10" s="30"/>
      <c r="I10" s="18">
        <f t="shared" si="0"/>
        <v>41.666666666666664</v>
      </c>
      <c r="J10" s="50"/>
    </row>
    <row r="11" spans="1:10" ht="21.75" x14ac:dyDescent="0.5">
      <c r="A11" s="14">
        <v>6</v>
      </c>
      <c r="B11" s="16" t="s">
        <v>18</v>
      </c>
      <c r="C11" s="45"/>
      <c r="D11" s="46"/>
      <c r="E11" s="29">
        <v>84000</v>
      </c>
      <c r="F11" s="30"/>
      <c r="G11" s="29">
        <v>35000</v>
      </c>
      <c r="H11" s="30"/>
      <c r="I11" s="18">
        <f t="shared" si="0"/>
        <v>41.666666666666664</v>
      </c>
      <c r="J11" s="50"/>
    </row>
    <row r="12" spans="1:10" ht="21.75" x14ac:dyDescent="0.5">
      <c r="A12" s="14">
        <v>7</v>
      </c>
      <c r="B12" s="16" t="s">
        <v>19</v>
      </c>
      <c r="C12" s="45"/>
      <c r="D12" s="46"/>
      <c r="E12" s="29">
        <v>7900</v>
      </c>
      <c r="F12" s="30"/>
      <c r="G12" s="29">
        <v>0</v>
      </c>
      <c r="H12" s="30"/>
      <c r="I12" s="18">
        <f t="shared" si="0"/>
        <v>0</v>
      </c>
      <c r="J12" s="50"/>
    </row>
    <row r="13" spans="1:10" ht="21.75" x14ac:dyDescent="0.5">
      <c r="A13" s="14">
        <v>8</v>
      </c>
      <c r="B13" s="25" t="s">
        <v>11</v>
      </c>
      <c r="C13" s="47"/>
      <c r="D13" s="48"/>
      <c r="E13" s="29">
        <v>161150.31</v>
      </c>
      <c r="F13" s="30"/>
      <c r="G13" s="29">
        <v>123237.72</v>
      </c>
      <c r="H13" s="30"/>
      <c r="I13" s="18">
        <f>G13*100/E13</f>
        <v>76.473771598701859</v>
      </c>
      <c r="J13" s="51"/>
    </row>
    <row r="14" spans="1:10" ht="24" x14ac:dyDescent="0.55000000000000004">
      <c r="A14" s="9"/>
      <c r="B14" s="1"/>
      <c r="C14" s="55"/>
      <c r="D14" s="56"/>
      <c r="E14" s="55"/>
      <c r="F14" s="56"/>
      <c r="G14" s="55"/>
      <c r="H14" s="56"/>
      <c r="I14" s="2"/>
      <c r="J14" s="2"/>
    </row>
    <row r="15" spans="1:10" ht="24" x14ac:dyDescent="0.55000000000000004">
      <c r="A15" s="10" t="s">
        <v>1</v>
      </c>
      <c r="B15" s="19"/>
      <c r="C15" s="57"/>
      <c r="D15" s="54"/>
      <c r="E15" s="53">
        <f>SUM(E7:F13)</f>
        <v>593996.51</v>
      </c>
      <c r="F15" s="54"/>
      <c r="G15" s="53">
        <f>SUM(G7:H13)</f>
        <v>336883.92000000004</v>
      </c>
      <c r="H15" s="54"/>
      <c r="I15" s="21">
        <f>G15*100/E15</f>
        <v>56.714797869772006</v>
      </c>
      <c r="J15" s="20"/>
    </row>
    <row r="17" ht="14.25" customHeight="1" x14ac:dyDescent="0.2"/>
    <row r="18" ht="14.25" customHeight="1" x14ac:dyDescent="0.2"/>
    <row r="19" ht="14.25" customHeight="1" x14ac:dyDescent="0.2"/>
  </sheetData>
  <mergeCells count="32">
    <mergeCell ref="A1:J1"/>
    <mergeCell ref="A2:J2"/>
    <mergeCell ref="A3:J3"/>
    <mergeCell ref="A4:A5"/>
    <mergeCell ref="B4:B5"/>
    <mergeCell ref="C4:D5"/>
    <mergeCell ref="E4:F5"/>
    <mergeCell ref="G4:H5"/>
    <mergeCell ref="I4:I5"/>
    <mergeCell ref="J4:J5"/>
    <mergeCell ref="E10:F10"/>
    <mergeCell ref="G10:H10"/>
    <mergeCell ref="E7:F7"/>
    <mergeCell ref="G7:H7"/>
    <mergeCell ref="E8:F8"/>
    <mergeCell ref="G8:H8"/>
    <mergeCell ref="J7:J13"/>
    <mergeCell ref="C14:D14"/>
    <mergeCell ref="E14:F14"/>
    <mergeCell ref="G14:H14"/>
    <mergeCell ref="C15:D15"/>
    <mergeCell ref="E15:F15"/>
    <mergeCell ref="G15:H15"/>
    <mergeCell ref="E13:F13"/>
    <mergeCell ref="G13:H13"/>
    <mergeCell ref="C7:D13"/>
    <mergeCell ref="E11:F11"/>
    <mergeCell ref="G11:H11"/>
    <mergeCell ref="E12:F12"/>
    <mergeCell ref="G12:H12"/>
    <mergeCell ref="E9:F9"/>
    <mergeCell ref="G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FC4C8-316B-4FBC-8F35-5B3F290747E6}">
  <dimension ref="A1:J13"/>
  <sheetViews>
    <sheetView tabSelected="1" topLeftCell="A7" zoomScale="120" zoomScaleNormal="120" workbookViewId="0">
      <selection activeCell="H15" sqref="H15"/>
    </sheetView>
  </sheetViews>
  <sheetFormatPr defaultRowHeight="14.25" x14ac:dyDescent="0.2"/>
  <cols>
    <col min="1" max="1" width="5.875" customWidth="1"/>
    <col min="2" max="2" width="18.875" customWidth="1"/>
    <col min="3" max="3" width="12.375" customWidth="1"/>
    <col min="4" max="4" width="9.375" customWidth="1"/>
    <col min="5" max="5" width="9.625" customWidth="1"/>
    <col min="6" max="6" width="6.125" customWidth="1"/>
    <col min="7" max="7" width="9.625" customWidth="1"/>
    <col min="8" max="8" width="5.625" customWidth="1"/>
    <col min="9" max="9" width="12.25" customWidth="1"/>
    <col min="10" max="10" width="23.125" customWidth="1"/>
  </cols>
  <sheetData>
    <row r="1" spans="1:10" ht="27" customHeight="1" x14ac:dyDescent="0.2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.75" customHeight="1" x14ac:dyDescent="0.2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5.5" customHeight="1" x14ac:dyDescent="0.2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20.25" customHeight="1" x14ac:dyDescent="0.2">
      <c r="A4" s="37" t="s">
        <v>0</v>
      </c>
      <c r="B4" s="37" t="s">
        <v>7</v>
      </c>
      <c r="C4" s="39" t="s">
        <v>2</v>
      </c>
      <c r="D4" s="40"/>
      <c r="E4" s="39" t="s">
        <v>3</v>
      </c>
      <c r="F4" s="40"/>
      <c r="G4" s="39" t="s">
        <v>4</v>
      </c>
      <c r="H4" s="40"/>
      <c r="I4" s="36" t="s">
        <v>5</v>
      </c>
      <c r="J4" s="34" t="s">
        <v>6</v>
      </c>
    </row>
    <row r="5" spans="1:10" ht="24" customHeight="1" x14ac:dyDescent="0.2">
      <c r="A5" s="38"/>
      <c r="B5" s="38"/>
      <c r="C5" s="41"/>
      <c r="D5" s="42"/>
      <c r="E5" s="41"/>
      <c r="F5" s="42"/>
      <c r="G5" s="41"/>
      <c r="H5" s="42"/>
      <c r="I5" s="36"/>
      <c r="J5" s="35"/>
    </row>
    <row r="6" spans="1:10" ht="24" x14ac:dyDescent="0.55000000000000004">
      <c r="A6" s="9"/>
      <c r="B6" s="11" t="s">
        <v>26</v>
      </c>
      <c r="C6" s="12"/>
      <c r="D6" s="3"/>
      <c r="E6" s="4"/>
      <c r="F6" s="4"/>
      <c r="G6" s="4"/>
      <c r="H6" s="4"/>
      <c r="I6" s="4"/>
      <c r="J6" s="3"/>
    </row>
    <row r="7" spans="1:10" ht="29.25" customHeight="1" x14ac:dyDescent="0.5">
      <c r="A7" s="14">
        <v>1</v>
      </c>
      <c r="B7" s="15" t="s">
        <v>8</v>
      </c>
      <c r="C7" s="67" t="s">
        <v>23</v>
      </c>
      <c r="D7" s="68"/>
      <c r="E7" s="29">
        <v>42848</v>
      </c>
      <c r="F7" s="30"/>
      <c r="G7" s="52">
        <v>42848</v>
      </c>
      <c r="H7" s="52"/>
      <c r="I7" s="18">
        <f>G7*100/E7</f>
        <v>100</v>
      </c>
      <c r="J7" s="17" t="s">
        <v>15</v>
      </c>
    </row>
    <row r="8" spans="1:10" ht="24" x14ac:dyDescent="0.55000000000000004">
      <c r="A8" s="9"/>
      <c r="B8" s="1"/>
      <c r="C8" s="55"/>
      <c r="D8" s="56"/>
      <c r="E8" s="55"/>
      <c r="F8" s="56"/>
      <c r="G8" s="55"/>
      <c r="H8" s="56"/>
      <c r="I8" s="2"/>
      <c r="J8" s="2"/>
    </row>
    <row r="9" spans="1:10" ht="24" x14ac:dyDescent="0.55000000000000004">
      <c r="A9" s="10" t="s">
        <v>1</v>
      </c>
      <c r="B9" s="19"/>
      <c r="C9" s="57"/>
      <c r="D9" s="54"/>
      <c r="E9" s="53">
        <f>E7</f>
        <v>42848</v>
      </c>
      <c r="F9" s="54"/>
      <c r="G9" s="53">
        <f>G7</f>
        <v>42848</v>
      </c>
      <c r="H9" s="54"/>
      <c r="I9" s="21">
        <f>G9*100/E9</f>
        <v>100</v>
      </c>
      <c r="J9" s="20"/>
    </row>
    <row r="11" spans="1:10" ht="14.25" customHeight="1" x14ac:dyDescent="0.2"/>
    <row r="12" spans="1:10" ht="14.25" customHeight="1" x14ac:dyDescent="0.2"/>
    <row r="13" spans="1:10" ht="14.25" customHeight="1" x14ac:dyDescent="0.2"/>
  </sheetData>
  <mergeCells count="19">
    <mergeCell ref="C7:D7"/>
    <mergeCell ref="E7:F7"/>
    <mergeCell ref="G7:H7"/>
    <mergeCell ref="A1:J1"/>
    <mergeCell ref="A2:J2"/>
    <mergeCell ref="A3:J3"/>
    <mergeCell ref="A4:A5"/>
    <mergeCell ref="B4:B5"/>
    <mergeCell ref="C4:D5"/>
    <mergeCell ref="E4:F5"/>
    <mergeCell ref="G4:H5"/>
    <mergeCell ref="I4:I5"/>
    <mergeCell ref="J4:J5"/>
    <mergeCell ref="C8:D8"/>
    <mergeCell ref="E8:F8"/>
    <mergeCell ref="G8:H8"/>
    <mergeCell ref="C9:D9"/>
    <mergeCell ref="E9:F9"/>
    <mergeCell ref="G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กิจกรรม ตรวจสอบ คัดกรอง</vt:lpstr>
      <vt:lpstr>ค่าเช่าบ้าน</vt:lpstr>
      <vt:lpstr>ค่าธรรมเนียม ปี 66 ขยายใช้ 67</vt:lpstr>
      <vt:lpstr>ค่าธรรมเนียม ปี 66 ครั้งที่ 3</vt:lpstr>
      <vt:lpstr>ค่าธรรมเนียม ปี 66 ครั้งที่ 4</vt:lpstr>
      <vt:lpstr>'กิจกรรม ตรวจสอบ คัดกรอง'!Print_Area</vt:lpstr>
      <vt:lpstr>ค่าเช่าบ้าน!Print_Area</vt:lpstr>
      <vt:lpstr>'ค่าธรรมเนียม ปี 66 ขยายใช้ 67'!Print_Area</vt:lpstr>
      <vt:lpstr>'ค่าธรรมเนียม ปี 66 ครั้งที่ 3'!Print_Area</vt:lpstr>
      <vt:lpstr>'ค่าธรรมเนียม ปี 66 ครั้งที่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Acer</cp:lastModifiedBy>
  <cp:lastPrinted>2024-04-05T03:45:43Z</cp:lastPrinted>
  <dcterms:created xsi:type="dcterms:W3CDTF">2024-01-10T07:59:11Z</dcterms:created>
  <dcterms:modified xsi:type="dcterms:W3CDTF">2024-04-05T03:45:57Z</dcterms:modified>
</cp:coreProperties>
</file>